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Ukserver\обмен\РАСХОДЫ ПО ДОМАМ\"/>
    </mc:Choice>
  </mc:AlternateContent>
  <bookViews>
    <workbookView xWindow="0" yWindow="0" windowWidth="28800" windowHeight="11730"/>
  </bookViews>
  <sheets>
    <sheet name="АД-8 2021" sheetId="1" r:id="rId1"/>
  </sheets>
  <definedNames>
    <definedName name="_xlnm.Print_Area" localSheetId="0">'АД-8 2021'!$A$1:$D$47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1" l="1"/>
  <c r="C5" i="1" s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C6" i="1" l="1"/>
</calcChain>
</file>

<file path=xl/sharedStrings.xml><?xml version="1.0" encoding="utf-8"?>
<sst xmlns="http://schemas.openxmlformats.org/spreadsheetml/2006/main" count="44" uniqueCount="44">
  <si>
    <t>*- сумма указанна с учетом налогов по заработной плате,расходов на ГСМ, обслуживания автотранспорта,телекоммуникационных расходов</t>
  </si>
  <si>
    <t>ремонт конструктивных элементов мест общего пользования</t>
  </si>
  <si>
    <t xml:space="preserve">Материалы для ремонта системы пожаротушения </t>
  </si>
  <si>
    <t>Дезинфекция мест общего пользования, дератизация подвала</t>
  </si>
  <si>
    <t>противоковидная обработка подъездов</t>
  </si>
  <si>
    <t>Противоклещевая обработка территории</t>
  </si>
  <si>
    <t>ремонт доводчика у подъездной группы</t>
  </si>
  <si>
    <t>ТМЦ сантехнического характера</t>
  </si>
  <si>
    <t>Изготовление и установка лавочек</t>
  </si>
  <si>
    <t>Электротехнические материалы (светильники наружные/внутренние, лампочки, комплектующие материалы)</t>
  </si>
  <si>
    <t>Приобретение  оборудования для уборки придомовой территории</t>
  </si>
  <si>
    <t>Приобретение насоса и ремонт двигателя системы теплоснабжения/водоснабжения</t>
  </si>
  <si>
    <t>Очистка подвала и технических этажей  от мусора, фекалий</t>
  </si>
  <si>
    <t>Контейнеры для мусора</t>
  </si>
  <si>
    <t>Приобретение и установка и  почтовых ящиков</t>
  </si>
  <si>
    <t>Ремонт и покраска качелей, лавочек, столиков.</t>
  </si>
  <si>
    <t>Оборудование автоматизации вьезда на территорию МКД</t>
  </si>
  <si>
    <t>Оценка соответствия лифта</t>
  </si>
  <si>
    <t>Ремонт крыльца, колодца; ремонт и заливка отмостки МКД; замена доводчика, установка ручек на окна; ремонт въездных ворот; ремонт пролетов забора; ремонт крыши МКД</t>
  </si>
  <si>
    <t>Покос травы</t>
  </si>
  <si>
    <t>Заливка катка</t>
  </si>
  <si>
    <t>Приобретение, установка и демонтаж гирлянд на МКД и корт</t>
  </si>
  <si>
    <t>Очистка территории от снега трактором</t>
  </si>
  <si>
    <t>Антигололедная смесь, расходы на её доставку до МКД</t>
  </si>
  <si>
    <t>Поверка счетчиков, замена эл-в питания, очистка и т.п.</t>
  </si>
  <si>
    <t>Обследование вентиляционных каналов</t>
  </si>
  <si>
    <t>Техническое обслуживание в целях надлежащего содержания электрооборудования МКД</t>
  </si>
  <si>
    <t>Проверка исправности, работоспособности, регулировке и техническому обслуживанию коллективных (общедомовых) узлов учета тепловой энергии МКД</t>
  </si>
  <si>
    <t>Обслуживание и ремонт повысительной насосной станции</t>
  </si>
  <si>
    <t>Обслуживание ОДПУ по теплоснабжению, ХВС, ГВС</t>
  </si>
  <si>
    <t xml:space="preserve">Расходы на управление </t>
  </si>
  <si>
    <t>Содержание АДС*</t>
  </si>
  <si>
    <t>Обслуживание водопроводно–канализационных сетей, тепловых сетей*</t>
  </si>
  <si>
    <t>Обслуживание систем электроснабжения*</t>
  </si>
  <si>
    <t>Уборка придомовой территории(заработная плата, налоги, хозтовары), озеленение</t>
  </si>
  <si>
    <t>Уборка мест общего пользования(заработная плата, налоги, хозтовары)</t>
  </si>
  <si>
    <t>РАСХОДЫ, руб.</t>
  </si>
  <si>
    <t>Среднемесячный расход на 1 кв.м, руб.</t>
  </si>
  <si>
    <t>Финансовый результат (начисления минус расходы)</t>
  </si>
  <si>
    <t>ОПЛАТА, руб.</t>
  </si>
  <si>
    <t>НАЧИСЛЕНИЯ, руб.</t>
  </si>
  <si>
    <t>Среднемесячный расход по МКД за отчетный период, руб</t>
  </si>
  <si>
    <t>12мес2021</t>
  </si>
  <si>
    <t xml:space="preserve">Расходы по обслуживанию МКД № 8  расположенного по адресу А/Д 6км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</si>
</sst>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i/>
      <sz val="9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32">
    <xf numFmtId="0" fontId="0" fillId="0" borderId="0" xfId="0"/>
    <xf numFmtId="0" fontId="2" fillId="0" borderId="0" xfId="1"/>
    <xf numFmtId="0" fontId="2" fillId="0" borderId="0" xfId="1" applyFill="1"/>
    <xf numFmtId="0" fontId="4" fillId="0" borderId="0" xfId="0" applyFont="1" applyAlignment="1">
      <alignment wrapText="1"/>
    </xf>
    <xf numFmtId="0" fontId="4" fillId="0" borderId="0" xfId="1" applyFont="1" applyAlignment="1">
      <alignment wrapText="1"/>
    </xf>
    <xf numFmtId="3" fontId="2" fillId="0" borderId="1" xfId="1" applyNumberFormat="1" applyFill="1" applyBorder="1" applyAlignment="1">
      <alignment horizontal="right"/>
    </xf>
    <xf numFmtId="3" fontId="1" fillId="0" borderId="2" xfId="1" applyNumberFormat="1" applyFont="1" applyBorder="1" applyAlignment="1">
      <alignment wrapText="1"/>
    </xf>
    <xf numFmtId="0" fontId="1" fillId="0" borderId="3" xfId="1" applyFont="1" applyBorder="1" applyAlignment="1">
      <alignment wrapText="1"/>
    </xf>
    <xf numFmtId="3" fontId="1" fillId="0" borderId="4" xfId="1" applyNumberFormat="1" applyFont="1" applyBorder="1" applyAlignment="1">
      <alignment wrapText="1"/>
    </xf>
    <xf numFmtId="0" fontId="1" fillId="0" borderId="5" xfId="1" applyFont="1" applyBorder="1" applyAlignment="1">
      <alignment wrapText="1"/>
    </xf>
    <xf numFmtId="3" fontId="2" fillId="0" borderId="2" xfId="1" applyNumberFormat="1" applyFill="1" applyBorder="1" applyAlignment="1">
      <alignment horizontal="right"/>
    </xf>
    <xf numFmtId="3" fontId="1" fillId="0" borderId="2" xfId="1" applyNumberFormat="1" applyFont="1" applyBorder="1" applyAlignment="1">
      <alignment horizontal="center" wrapText="1"/>
    </xf>
    <xf numFmtId="0" fontId="1" fillId="0" borderId="2" xfId="1" applyFont="1" applyBorder="1" applyAlignment="1">
      <alignment wrapText="1"/>
    </xf>
    <xf numFmtId="3" fontId="1" fillId="0" borderId="2" xfId="1" applyNumberFormat="1" applyFont="1" applyFill="1" applyBorder="1" applyAlignment="1">
      <alignment horizontal="center" wrapText="1"/>
    </xf>
    <xf numFmtId="3" fontId="2" fillId="0" borderId="2" xfId="1" applyNumberFormat="1" applyFill="1" applyBorder="1" applyAlignment="1">
      <alignment horizontal="center" wrapText="1"/>
    </xf>
    <xf numFmtId="0" fontId="5" fillId="0" borderId="2" xfId="1" applyFont="1" applyFill="1" applyBorder="1" applyAlignment="1">
      <alignment wrapText="1"/>
    </xf>
    <xf numFmtId="0" fontId="1" fillId="0" borderId="2" xfId="1" applyFont="1" applyFill="1" applyBorder="1" applyAlignment="1">
      <alignment wrapText="1"/>
    </xf>
    <xf numFmtId="0" fontId="5" fillId="0" borderId="2" xfId="1" applyFont="1" applyBorder="1" applyAlignment="1">
      <alignment wrapText="1"/>
    </xf>
    <xf numFmtId="0" fontId="1" fillId="2" borderId="2" xfId="1" applyFont="1" applyFill="1" applyBorder="1" applyAlignment="1">
      <alignment wrapText="1"/>
    </xf>
    <xf numFmtId="0" fontId="6" fillId="0" borderId="0" xfId="1" applyFont="1"/>
    <xf numFmtId="0" fontId="3" fillId="0" borderId="4" xfId="1" applyFont="1" applyBorder="1" applyAlignment="1">
      <alignment horizontal="center" vertical="center" wrapText="1"/>
    </xf>
    <xf numFmtId="3" fontId="7" fillId="0" borderId="2" xfId="1" applyNumberFormat="1" applyFont="1" applyFill="1" applyBorder="1" applyAlignment="1">
      <alignment horizontal="center"/>
    </xf>
    <xf numFmtId="0" fontId="7" fillId="0" borderId="2" xfId="1" applyFont="1" applyBorder="1"/>
    <xf numFmtId="0" fontId="3" fillId="0" borderId="6" xfId="1" applyFont="1" applyBorder="1" applyAlignment="1">
      <alignment horizontal="center" vertical="center" wrapText="1"/>
    </xf>
    <xf numFmtId="4" fontId="7" fillId="0" borderId="2" xfId="1" applyNumberFormat="1" applyFont="1" applyFill="1" applyBorder="1" applyAlignment="1">
      <alignment horizontal="center" wrapText="1"/>
    </xf>
    <xf numFmtId="0" fontId="7" fillId="0" borderId="2" xfId="1" applyFont="1" applyBorder="1" applyAlignment="1">
      <alignment horizontal="left" wrapText="1"/>
    </xf>
    <xf numFmtId="3" fontId="7" fillId="0" borderId="2" xfId="1" applyNumberFormat="1" applyFont="1" applyFill="1" applyBorder="1" applyAlignment="1">
      <alignment horizontal="center" wrapText="1"/>
    </xf>
    <xf numFmtId="0" fontId="3" fillId="0" borderId="7" xfId="1" applyFont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3" fillId="0" borderId="2" xfId="1" applyFont="1" applyBorder="1" applyAlignment="1">
      <alignment horizontal="center" wrapText="1"/>
    </xf>
    <xf numFmtId="0" fontId="3" fillId="0" borderId="0" xfId="1" applyFont="1" applyBorder="1" applyAlignment="1">
      <alignment horizontal="center"/>
    </xf>
    <xf numFmtId="0" fontId="3" fillId="0" borderId="0" xfId="1" applyFont="1" applyBorder="1" applyAlignment="1">
      <alignment horizont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47"/>
  <sheetViews>
    <sheetView tabSelected="1" view="pageBreakPreview" zoomScale="115" zoomScaleNormal="100" zoomScaleSheetLayoutView="115" workbookViewId="0">
      <pane xSplit="2" ySplit="7" topLeftCell="C8" activePane="bottomRight" state="frozen"/>
      <selection activeCell="F2" sqref="F2:F7"/>
      <selection pane="topRight" activeCell="F2" sqref="F2:F7"/>
      <selection pane="bottomLeft" activeCell="F2" sqref="F2:F7"/>
      <selection pane="bottomRight" activeCell="D10" sqref="D10"/>
    </sheetView>
  </sheetViews>
  <sheetFormatPr defaultRowHeight="15" x14ac:dyDescent="0.25"/>
  <cols>
    <col min="1" max="1" width="1.140625" style="1" customWidth="1"/>
    <col min="2" max="2" width="59.7109375" style="1" customWidth="1"/>
    <col min="3" max="3" width="18.140625" style="1" customWidth="1"/>
    <col min="4" max="4" width="12.85546875" style="2" customWidth="1"/>
    <col min="5" max="16384" width="9.140625" style="1"/>
  </cols>
  <sheetData>
    <row r="1" spans="2:4" s="1" customFormat="1" ht="17.25" customHeight="1" x14ac:dyDescent="0.25">
      <c r="B1" s="31" t="s">
        <v>43</v>
      </c>
      <c r="C1" s="31"/>
      <c r="D1" s="30"/>
    </row>
    <row r="2" spans="2:4" s="1" customFormat="1" ht="21" customHeight="1" x14ac:dyDescent="0.25">
      <c r="B2" s="29"/>
      <c r="C2" s="28" t="s">
        <v>42</v>
      </c>
      <c r="D2" s="27" t="s">
        <v>41</v>
      </c>
    </row>
    <row r="3" spans="2:4" s="19" customFormat="1" ht="20.100000000000001" customHeight="1" x14ac:dyDescent="0.25">
      <c r="B3" s="25" t="s">
        <v>40</v>
      </c>
      <c r="C3" s="21">
        <v>422305.4</v>
      </c>
      <c r="D3" s="23"/>
    </row>
    <row r="4" spans="2:4" s="19" customFormat="1" ht="20.100000000000001" customHeight="1" x14ac:dyDescent="0.25">
      <c r="B4" s="25" t="s">
        <v>39</v>
      </c>
      <c r="C4" s="26">
        <v>389305.07</v>
      </c>
      <c r="D4" s="23"/>
    </row>
    <row r="5" spans="2:4" s="19" customFormat="1" ht="20.100000000000001" customHeight="1" x14ac:dyDescent="0.25">
      <c r="B5" s="25" t="s">
        <v>38</v>
      </c>
      <c r="C5" s="26">
        <f>C3-C7</f>
        <v>-91174.589607395232</v>
      </c>
      <c r="D5" s="23"/>
    </row>
    <row r="6" spans="2:4" s="19" customFormat="1" ht="20.100000000000001" customHeight="1" x14ac:dyDescent="0.25">
      <c r="B6" s="25" t="s">
        <v>37</v>
      </c>
      <c r="C6" s="24">
        <f>C7/1998.8/12</f>
        <v>21.407844273538927</v>
      </c>
      <c r="D6" s="23"/>
    </row>
    <row r="7" spans="2:4" s="19" customFormat="1" ht="20.100000000000001" customHeight="1" x14ac:dyDescent="0.25">
      <c r="B7" s="22" t="s">
        <v>36</v>
      </c>
      <c r="C7" s="21">
        <f>SUM(C8:C45)</f>
        <v>513479.98960739526</v>
      </c>
      <c r="D7" s="20"/>
    </row>
    <row r="8" spans="2:4" s="1" customFormat="1" ht="28.5" customHeight="1" x14ac:dyDescent="0.25">
      <c r="B8" s="12" t="s">
        <v>35</v>
      </c>
      <c r="C8" s="13">
        <v>71860</v>
      </c>
      <c r="D8" s="10">
        <f>C8/12</f>
        <v>5988.333333333333</v>
      </c>
    </row>
    <row r="9" spans="2:4" s="1" customFormat="1" ht="28.5" customHeight="1" x14ac:dyDescent="0.25">
      <c r="B9" s="12" t="s">
        <v>34</v>
      </c>
      <c r="C9" s="13">
        <v>74527.005955880479</v>
      </c>
      <c r="D9" s="10">
        <f>C9/12</f>
        <v>6210.5838296567063</v>
      </c>
    </row>
    <row r="10" spans="2:4" s="1" customFormat="1" ht="15" customHeight="1" x14ac:dyDescent="0.25">
      <c r="B10" s="16" t="s">
        <v>33</v>
      </c>
      <c r="C10" s="13">
        <v>27855.277519837979</v>
      </c>
      <c r="D10" s="10">
        <f>C10/12</f>
        <v>2321.273126653165</v>
      </c>
    </row>
    <row r="11" spans="2:4" s="1" customFormat="1" ht="32.25" customHeight="1" x14ac:dyDescent="0.25">
      <c r="B11" s="12" t="s">
        <v>32</v>
      </c>
      <c r="C11" s="13">
        <v>66922.807935937599</v>
      </c>
      <c r="D11" s="10">
        <f>C11/12</f>
        <v>5576.9006613281335</v>
      </c>
    </row>
    <row r="12" spans="2:4" s="1" customFormat="1" ht="15" customHeight="1" x14ac:dyDescent="0.25">
      <c r="B12" s="12" t="s">
        <v>31</v>
      </c>
      <c r="C12" s="13">
        <v>47714.575460331784</v>
      </c>
      <c r="D12" s="10">
        <f>C12/12</f>
        <v>3976.2146216943152</v>
      </c>
    </row>
    <row r="13" spans="2:4" s="1" customFormat="1" ht="15" customHeight="1" x14ac:dyDescent="0.25">
      <c r="B13" s="12" t="s">
        <v>30</v>
      </c>
      <c r="C13" s="14">
        <v>50676.648000000001</v>
      </c>
      <c r="D13" s="10">
        <f>C13/12</f>
        <v>4223.0540000000001</v>
      </c>
    </row>
    <row r="14" spans="2:4" s="1" customFormat="1" ht="15" customHeight="1" x14ac:dyDescent="0.25">
      <c r="B14" s="12" t="s">
        <v>29</v>
      </c>
      <c r="C14" s="13">
        <v>6955.8239999999996</v>
      </c>
      <c r="D14" s="10">
        <f>C14/12</f>
        <v>579.65199999999993</v>
      </c>
    </row>
    <row r="15" spans="2:4" s="1" customFormat="1" ht="15" customHeight="1" x14ac:dyDescent="0.25">
      <c r="B15" s="12" t="s">
        <v>28</v>
      </c>
      <c r="C15" s="13">
        <v>31780.92</v>
      </c>
      <c r="D15" s="10">
        <f>C15/12</f>
        <v>2648.41</v>
      </c>
    </row>
    <row r="16" spans="2:4" s="1" customFormat="1" ht="44.25" hidden="1" customHeight="1" x14ac:dyDescent="0.25">
      <c r="B16" s="12" t="s">
        <v>27</v>
      </c>
      <c r="C16" s="13"/>
      <c r="D16" s="10">
        <f>C16/12</f>
        <v>0</v>
      </c>
    </row>
    <row r="17" spans="2:4" s="1" customFormat="1" ht="29.25" hidden="1" customHeight="1" x14ac:dyDescent="0.25">
      <c r="B17" s="18" t="s">
        <v>26</v>
      </c>
      <c r="C17" s="13"/>
      <c r="D17" s="10">
        <f>C17/12</f>
        <v>0</v>
      </c>
    </row>
    <row r="18" spans="2:4" s="1" customFormat="1" ht="15" customHeight="1" x14ac:dyDescent="0.25">
      <c r="B18" s="12" t="s">
        <v>25</v>
      </c>
      <c r="C18" s="14">
        <v>2520</v>
      </c>
      <c r="D18" s="10">
        <f>C18/12</f>
        <v>210</v>
      </c>
    </row>
    <row r="19" spans="2:4" s="1" customFormat="1" ht="15" hidden="1" customHeight="1" x14ac:dyDescent="0.25">
      <c r="B19" s="12"/>
      <c r="C19" s="13"/>
      <c r="D19" s="10">
        <f>C19/12</f>
        <v>0</v>
      </c>
    </row>
    <row r="20" spans="2:4" s="1" customFormat="1" ht="15" hidden="1" customHeight="1" x14ac:dyDescent="0.25">
      <c r="B20" s="16" t="s">
        <v>24</v>
      </c>
      <c r="C20" s="13">
        <v>0</v>
      </c>
      <c r="D20" s="10">
        <f>C20/12</f>
        <v>0</v>
      </c>
    </row>
    <row r="21" spans="2:4" s="1" customFormat="1" ht="15" customHeight="1" x14ac:dyDescent="0.25">
      <c r="B21" s="16" t="s">
        <v>23</v>
      </c>
      <c r="C21" s="13">
        <v>250</v>
      </c>
      <c r="D21" s="10">
        <f>C21/12</f>
        <v>20.833333333333332</v>
      </c>
    </row>
    <row r="22" spans="2:4" s="1" customFormat="1" ht="15" customHeight="1" x14ac:dyDescent="0.25">
      <c r="B22" s="12" t="s">
        <v>22</v>
      </c>
      <c r="C22" s="13">
        <v>18000</v>
      </c>
      <c r="D22" s="10">
        <f>C22/12</f>
        <v>1500</v>
      </c>
    </row>
    <row r="23" spans="2:4" s="1" customFormat="1" ht="16.5" customHeight="1" x14ac:dyDescent="0.25">
      <c r="B23" s="12" t="s">
        <v>21</v>
      </c>
      <c r="C23" s="13">
        <v>726.99314041702632</v>
      </c>
      <c r="D23" s="10">
        <f>C23/12</f>
        <v>60.58276170141886</v>
      </c>
    </row>
    <row r="24" spans="2:4" s="1" customFormat="1" ht="15" customHeight="1" x14ac:dyDescent="0.25">
      <c r="B24" s="12" t="s">
        <v>20</v>
      </c>
      <c r="C24" s="13">
        <v>4000</v>
      </c>
      <c r="D24" s="10">
        <f>C24/12</f>
        <v>333.33333333333331</v>
      </c>
    </row>
    <row r="25" spans="2:4" s="1" customFormat="1" ht="15" customHeight="1" x14ac:dyDescent="0.25">
      <c r="B25" s="12" t="s">
        <v>19</v>
      </c>
      <c r="C25" s="13">
        <v>1200</v>
      </c>
      <c r="D25" s="10">
        <f>C25/12</f>
        <v>100</v>
      </c>
    </row>
    <row r="26" spans="2:4" s="1" customFormat="1" ht="42.75" customHeight="1" x14ac:dyDescent="0.25">
      <c r="B26" s="17" t="s">
        <v>18</v>
      </c>
      <c r="C26" s="13">
        <v>68879.457324710515</v>
      </c>
      <c r="D26" s="10">
        <f>C26/12</f>
        <v>5739.9547770592098</v>
      </c>
    </row>
    <row r="27" spans="2:4" s="1" customFormat="1" ht="15" hidden="1" customHeight="1" x14ac:dyDescent="0.25">
      <c r="B27" s="12" t="s">
        <v>17</v>
      </c>
      <c r="C27" s="13"/>
      <c r="D27" s="10">
        <f>C27/12</f>
        <v>0</v>
      </c>
    </row>
    <row r="28" spans="2:4" s="1" customFormat="1" ht="15" hidden="1" customHeight="1" x14ac:dyDescent="0.25">
      <c r="B28" s="16" t="s">
        <v>16</v>
      </c>
      <c r="C28" s="13"/>
      <c r="D28" s="10">
        <f>C28/12</f>
        <v>0</v>
      </c>
    </row>
    <row r="29" spans="2:4" s="1" customFormat="1" ht="16.5" hidden="1" customHeight="1" x14ac:dyDescent="0.25">
      <c r="B29" s="12" t="s">
        <v>15</v>
      </c>
      <c r="C29" s="13">
        <v>-2.5076046113554185E-2</v>
      </c>
      <c r="D29" s="10">
        <f>C29/12</f>
        <v>-2.0896705094628487E-3</v>
      </c>
    </row>
    <row r="30" spans="2:4" s="1" customFormat="1" ht="15" hidden="1" customHeight="1" x14ac:dyDescent="0.25">
      <c r="B30" s="16" t="s">
        <v>14</v>
      </c>
      <c r="C30" s="13"/>
      <c r="D30" s="10">
        <f>C30/12</f>
        <v>0</v>
      </c>
    </row>
    <row r="31" spans="2:4" s="1" customFormat="1" ht="15" customHeight="1" x14ac:dyDescent="0.25">
      <c r="B31" s="16" t="s">
        <v>13</v>
      </c>
      <c r="C31" s="13">
        <v>9685.9487231921466</v>
      </c>
      <c r="D31" s="10">
        <f>C31/12</f>
        <v>807.16239359934559</v>
      </c>
    </row>
    <row r="32" spans="2:4" s="1" customFormat="1" ht="15" hidden="1" customHeight="1" x14ac:dyDescent="0.25">
      <c r="B32" s="16" t="s">
        <v>12</v>
      </c>
      <c r="C32" s="13">
        <v>0</v>
      </c>
      <c r="D32" s="10">
        <f>C32/12</f>
        <v>0</v>
      </c>
    </row>
    <row r="33" spans="2:4" s="1" customFormat="1" ht="31.5" hidden="1" customHeight="1" x14ac:dyDescent="0.25">
      <c r="B33" s="16" t="s">
        <v>11</v>
      </c>
      <c r="C33" s="13"/>
      <c r="D33" s="10">
        <f>C33/12</f>
        <v>0</v>
      </c>
    </row>
    <row r="34" spans="2:4" s="1" customFormat="1" ht="30.75" customHeight="1" x14ac:dyDescent="0.25">
      <c r="B34" s="16" t="s">
        <v>10</v>
      </c>
      <c r="C34" s="13">
        <v>1219.2103287934171</v>
      </c>
      <c r="D34" s="10">
        <f>C34/12</f>
        <v>101.60086073278477</v>
      </c>
    </row>
    <row r="35" spans="2:4" s="1" customFormat="1" ht="29.25" customHeight="1" x14ac:dyDescent="0.25">
      <c r="B35" s="16" t="s">
        <v>9</v>
      </c>
      <c r="C35" s="14">
        <v>7786.1014000000005</v>
      </c>
      <c r="D35" s="10">
        <f>C35/12</f>
        <v>648.84178333333341</v>
      </c>
    </row>
    <row r="36" spans="2:4" s="1" customFormat="1" ht="15" customHeight="1" x14ac:dyDescent="0.25">
      <c r="B36" s="15" t="s">
        <v>8</v>
      </c>
      <c r="C36" s="13">
        <v>6000</v>
      </c>
      <c r="D36" s="10">
        <f>C36/12</f>
        <v>500</v>
      </c>
    </row>
    <row r="37" spans="2:4" s="1" customFormat="1" ht="15" hidden="1" customHeight="1" x14ac:dyDescent="0.25">
      <c r="B37" s="12"/>
      <c r="C37" s="14">
        <v>0</v>
      </c>
      <c r="D37" s="10">
        <f>C37/12</f>
        <v>0</v>
      </c>
    </row>
    <row r="38" spans="2:4" s="1" customFormat="1" ht="15" customHeight="1" x14ac:dyDescent="0.25">
      <c r="B38" s="12" t="s">
        <v>7</v>
      </c>
      <c r="C38" s="13">
        <v>12669.162</v>
      </c>
      <c r="D38" s="10">
        <f>C38/12</f>
        <v>1055.7635</v>
      </c>
    </row>
    <row r="39" spans="2:4" s="1" customFormat="1" ht="15" hidden="1" customHeight="1" x14ac:dyDescent="0.25">
      <c r="B39" s="12" t="s">
        <v>6</v>
      </c>
      <c r="C39" s="13"/>
      <c r="D39" s="10">
        <f>C39/12</f>
        <v>0</v>
      </c>
    </row>
    <row r="40" spans="2:4" s="1" customFormat="1" ht="15" customHeight="1" x14ac:dyDescent="0.25">
      <c r="B40" s="12" t="s">
        <v>5</v>
      </c>
      <c r="C40" s="13">
        <v>1800.4085964143499</v>
      </c>
      <c r="D40" s="10">
        <f>C40/12</f>
        <v>150.03404970119581</v>
      </c>
    </row>
    <row r="41" spans="2:4" s="1" customFormat="1" ht="15" hidden="1" customHeight="1" x14ac:dyDescent="0.25">
      <c r="B41" s="12" t="s">
        <v>4</v>
      </c>
      <c r="C41" s="13"/>
      <c r="D41" s="10">
        <f>C41/12</f>
        <v>0</v>
      </c>
    </row>
    <row r="42" spans="2:4" s="1" customFormat="1" ht="15" customHeight="1" x14ac:dyDescent="0.25">
      <c r="B42" s="12" t="s">
        <v>3</v>
      </c>
      <c r="C42" s="13">
        <v>449.67429792604207</v>
      </c>
      <c r="D42" s="10">
        <f>C42/12</f>
        <v>37.472858160503506</v>
      </c>
    </row>
    <row r="43" spans="2:4" s="1" customFormat="1" ht="15" hidden="1" customHeight="1" x14ac:dyDescent="0.25">
      <c r="B43" s="12"/>
      <c r="C43" s="11"/>
      <c r="D43" s="10">
        <f>C43/12</f>
        <v>0</v>
      </c>
    </row>
    <row r="44" spans="2:4" s="1" customFormat="1" ht="15" hidden="1" customHeight="1" x14ac:dyDescent="0.25">
      <c r="B44" s="12" t="s">
        <v>2</v>
      </c>
      <c r="C44" s="11"/>
      <c r="D44" s="10">
        <f>C44/12</f>
        <v>0</v>
      </c>
    </row>
    <row r="45" spans="2:4" s="1" customFormat="1" ht="29.25" hidden="1" customHeight="1" x14ac:dyDescent="0.25">
      <c r="B45" s="9" t="s">
        <v>1</v>
      </c>
      <c r="C45" s="8"/>
      <c r="D45" s="5" t="e">
        <f>#REF!/10*12/4584</f>
        <v>#REF!</v>
      </c>
    </row>
    <row r="46" spans="2:4" s="1" customFormat="1" ht="15" hidden="1" customHeight="1" thickBot="1" x14ac:dyDescent="0.3">
      <c r="B46" s="7"/>
      <c r="C46" s="6"/>
      <c r="D46" s="5" t="e">
        <f>#REF!/10*12/4584</f>
        <v>#REF!</v>
      </c>
    </row>
    <row r="47" spans="2:4" s="1" customFormat="1" ht="30.75" customHeight="1" x14ac:dyDescent="0.25">
      <c r="B47" s="4" t="s">
        <v>0</v>
      </c>
      <c r="C47" s="4"/>
      <c r="D47" s="3"/>
    </row>
  </sheetData>
  <mergeCells count="3">
    <mergeCell ref="B1:D1"/>
    <mergeCell ref="B47:D47"/>
    <mergeCell ref="D2:D7"/>
  </mergeCells>
  <pageMargins left="0" right="0.11811023622047245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АД-8 2021</vt:lpstr>
      <vt:lpstr>'АД-8 2021'!Область_печати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UK</dc:creator>
  <cp:lastModifiedBy>UK</cp:lastModifiedBy>
  <dcterms:created xsi:type="dcterms:W3CDTF">2023-02-01T12:00:42Z</dcterms:created>
  <dcterms:modified xsi:type="dcterms:W3CDTF">2023-02-01T12:01:10Z</dcterms:modified>
</cp:coreProperties>
</file>